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<sst xmlns="http://schemas.openxmlformats.org/spreadsheetml/2006/main" count="190" uniqueCount="54">
  <si>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</si>
  <si>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</si>
  <si>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</si>
  <si>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</si>
  <si>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</si>
  <si>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</si>
  <si>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</si>
  <si>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</si>
  <si>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</si>
  <si>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</si>
  <si>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</si>
  <si>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</si>
  <si>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</si>
  <si>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</si>
  <si>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</si>
  <si>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</si>
  <si>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</si>
  <si>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</si>
  <si>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</si>
  <si>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</si>
  <si>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</si>
  <si>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</si>
  <si>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</si>
  <si>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</si>
  <si>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</si>
  <si>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</si>
  <si>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</si>
  <si>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</si>
  <si>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</si>
  <si>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</si>
  <si>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</si>
  <si>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</si>
  <si>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</si>
  <si>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</si>
  <si>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</si>
  <si>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</si>
  <si>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</si>
  <si>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</si>
  <si>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</si>
  <si>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</si>
  <si>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</si>
  <si>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</si>
  <si>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</si>
  <si>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</si>
  <si>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</si>
  <si>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</si>
  <si>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</si>
  <si>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</si>
  <si>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</si>
  <si>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</si>
  <si>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</si>
  <si>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</si>
  <si>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М.01 - 10.2014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</si>
  <si>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м.01- 10.2014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</si>
</sst>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10" fontId="1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3" sqref="P1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2" t="s">
        <v>52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53</v>
      </c>
      <c r="P4" s="75"/>
      <c r="Q4" s="75"/>
      <c r="R4" s="75"/>
      <c r="S4" s="75"/>
      <c r="T4" s="75"/>
      <c r="U4" s="66"/>
      <c r="V4" s="59" t="s">
        <v>20</v>
      </c>
      <c r="W4" s="50"/>
      <c r="X4" s="56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1"/>
      <c r="W5" s="60"/>
      <c r="X5" s="57"/>
    </row>
    <row r="6" spans="2:24" ht="25.5" customHeight="1" thickBot="1">
      <c r="B6" s="73"/>
      <c r="C6" s="61" t="s">
        <v>47</v>
      </c>
      <c r="D6" s="63" t="s">
        <v>48</v>
      </c>
      <c r="E6" s="34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5" t="s">
        <v>5</v>
      </c>
      <c r="O6" s="69" t="s">
        <v>28</v>
      </c>
      <c r="P6" s="83"/>
      <c r="Q6" s="35" t="s">
        <v>5</v>
      </c>
      <c r="R6" s="65" t="s">
        <v>37</v>
      </c>
      <c r="S6" s="66"/>
      <c r="T6" s="35" t="s">
        <v>5</v>
      </c>
      <c r="U6" s="36" t="s">
        <v>5</v>
      </c>
      <c r="V6" s="67" t="s">
        <v>25</v>
      </c>
      <c r="W6" s="54" t="s">
        <v>26</v>
      </c>
      <c r="X6" s="57"/>
    </row>
    <row r="7" spans="2:24" ht="30.75" customHeight="1" thickBot="1">
      <c r="B7" s="74"/>
      <c r="C7" s="62"/>
      <c r="D7" s="64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68"/>
      <c r="W7" s="55"/>
      <c r="X7" s="58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72</v>
      </c>
      <c r="G8" s="29"/>
      <c r="H8" s="29">
        <v>120</v>
      </c>
      <c r="I8" s="29"/>
      <c r="J8" s="29">
        <v>4</v>
      </c>
      <c r="K8" s="29"/>
      <c r="L8" s="29"/>
      <c r="M8" s="29"/>
      <c r="N8" s="30">
        <f aca="true" t="shared" si="1" ref="N8:N18">SUM(F8:M8)</f>
        <v>196</v>
      </c>
      <c r="O8" s="29">
        <v>185</v>
      </c>
      <c r="P8" s="29">
        <v>5</v>
      </c>
      <c r="Q8" s="30">
        <f aca="true" t="shared" si="2" ref="Q8:Q18">O8+P8</f>
        <v>190</v>
      </c>
      <c r="R8" s="29">
        <v>12</v>
      </c>
      <c r="S8" s="29">
        <v>1</v>
      </c>
      <c r="T8" s="30">
        <f aca="true" t="shared" si="3" ref="T8:T18">R8+S8</f>
        <v>13</v>
      </c>
      <c r="U8" s="30">
        <f aca="true" t="shared" si="4" ref="U8:U18">Q8+T8</f>
        <v>203</v>
      </c>
      <c r="V8" s="49">
        <f aca="true" t="shared" si="5" ref="V8:V19">IF(U8&gt;0,Q8/U8,"")</f>
        <v>0.9359605911330049</v>
      </c>
      <c r="W8" s="49">
        <f aca="true" t="shared" si="6" ref="W8:W19">IF(U8&gt;0,T8/U8,"")</f>
        <v>0.06403940886699508</v>
      </c>
      <c r="X8" s="29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>
        <v>1</v>
      </c>
      <c r="G9" s="29"/>
      <c r="H9" s="29"/>
      <c r="I9" s="29"/>
      <c r="J9" s="29">
        <v>119</v>
      </c>
      <c r="K9" s="29"/>
      <c r="L9" s="29">
        <v>46</v>
      </c>
      <c r="M9" s="29"/>
      <c r="N9" s="30">
        <f>SUM(F9:M9)</f>
        <v>166</v>
      </c>
      <c r="O9" s="29">
        <v>1</v>
      </c>
      <c r="P9" s="29">
        <v>149</v>
      </c>
      <c r="Q9" s="30">
        <v>150</v>
      </c>
      <c r="R9" s="29">
        <v>0</v>
      </c>
      <c r="S9" s="29">
        <v>4</v>
      </c>
      <c r="T9" s="30">
        <f>R9+S9</f>
        <v>4</v>
      </c>
      <c r="U9" s="30">
        <f>Q9+T9</f>
        <v>154</v>
      </c>
      <c r="V9" s="49">
        <f>IF(U9&gt;0,Q9/U9,"")</f>
        <v>0.974025974025974</v>
      </c>
      <c r="W9" s="49">
        <f>IF(U9&gt;0,T9/U9,"")</f>
        <v>0.025974025974025976</v>
      </c>
      <c r="X9" s="29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35</v>
      </c>
      <c r="G10" s="29"/>
      <c r="H10" s="29">
        <v>70</v>
      </c>
      <c r="I10" s="29"/>
      <c r="J10" s="29">
        <v>62</v>
      </c>
      <c r="K10" s="29"/>
      <c r="L10" s="29">
        <v>21</v>
      </c>
      <c r="M10" s="29"/>
      <c r="N10" s="30">
        <f t="shared" si="1"/>
        <v>188</v>
      </c>
      <c r="O10" s="29">
        <v>93</v>
      </c>
      <c r="P10" s="29">
        <v>85</v>
      </c>
      <c r="Q10" s="30">
        <f t="shared" si="2"/>
        <v>178</v>
      </c>
      <c r="R10" s="29">
        <v>17</v>
      </c>
      <c r="S10" s="29">
        <v>4</v>
      </c>
      <c r="T10" s="30">
        <f t="shared" si="3"/>
        <v>21</v>
      </c>
      <c r="U10" s="30">
        <f t="shared" si="4"/>
        <v>199</v>
      </c>
      <c r="V10" s="49">
        <f t="shared" si="5"/>
        <v>0.8944723618090452</v>
      </c>
      <c r="W10" s="49">
        <f t="shared" si="6"/>
        <v>0.10552763819095477</v>
      </c>
      <c r="X10" s="29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>
        <v>0</v>
      </c>
      <c r="Q11" s="30">
        <f t="shared" si="2"/>
        <v>14</v>
      </c>
      <c r="R11" s="29">
        <v>2</v>
      </c>
      <c r="S11" s="29">
        <v>1</v>
      </c>
      <c r="T11" s="30">
        <f t="shared" si="3"/>
        <v>3</v>
      </c>
      <c r="U11" s="30">
        <f t="shared" si="4"/>
        <v>17</v>
      </c>
      <c r="V11" s="49">
        <f t="shared" si="5"/>
        <v>0.8235294117647058</v>
      </c>
      <c r="W11" s="49">
        <f t="shared" si="6"/>
        <v>0.17647058823529413</v>
      </c>
      <c r="X11" s="29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30">
        <f t="shared" si="3"/>
        <v>0</v>
      </c>
      <c r="U12" s="30">
        <f t="shared" si="4"/>
        <v>0</v>
      </c>
      <c r="V12" s="49">
        <f t="shared" si="5"/>
      </c>
      <c r="W12" s="49">
        <f t="shared" si="6"/>
      </c>
      <c r="X12" s="29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30">
        <f t="shared" si="3"/>
        <v>0</v>
      </c>
      <c r="U13" s="30">
        <f t="shared" si="4"/>
        <v>0</v>
      </c>
      <c r="V13" s="49">
        <f t="shared" si="5"/>
      </c>
      <c r="W13" s="49">
        <f t="shared" si="6"/>
      </c>
      <c r="X13" s="29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30">
        <f>R14+S14</f>
        <v>0</v>
      </c>
      <c r="U14" s="30">
        <f>Q14+T14</f>
        <v>0</v>
      </c>
      <c r="V14" s="49">
        <f>IF(U14&gt;0,Q14/U14,"")</f>
      </c>
      <c r="W14" s="49">
        <f>IF(U14&gt;0,T14/U14,"")</f>
      </c>
      <c r="X14" s="29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30">
        <f t="shared" si="3"/>
        <v>0</v>
      </c>
      <c r="U15" s="30">
        <f t="shared" si="4"/>
        <v>0</v>
      </c>
      <c r="V15" s="49">
        <f t="shared" si="5"/>
      </c>
      <c r="W15" s="49">
        <f t="shared" si="6"/>
      </c>
      <c r="X15" s="29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30">
        <f t="shared" si="3"/>
        <v>0</v>
      </c>
      <c r="U16" s="30">
        <f t="shared" si="4"/>
        <v>0</v>
      </c>
      <c r="V16" s="49">
        <f t="shared" si="5"/>
      </c>
      <c r="W16" s="49">
        <f t="shared" si="6"/>
      </c>
      <c r="X16" s="29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30">
        <f>R17+S17</f>
        <v>0</v>
      </c>
      <c r="U17" s="30">
        <f>Q17+T17</f>
        <v>0</v>
      </c>
      <c r="V17" s="49">
        <f>IF(U17&gt;0,Q17/U17,"")</f>
      </c>
      <c r="W17" s="49">
        <f>IF(U17&gt;0,T17/U17,"")</f>
      </c>
      <c r="X17" s="29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30">
        <f t="shared" si="3"/>
        <v>0</v>
      </c>
      <c r="U18" s="30">
        <f t="shared" si="4"/>
        <v>0</v>
      </c>
      <c r="V18" s="49">
        <f t="shared" si="5"/>
      </c>
      <c r="W18" s="49">
        <f t="shared" si="6"/>
      </c>
      <c r="X18" s="29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108</v>
      </c>
      <c r="G19" s="32">
        <f t="shared" si="7"/>
        <v>0</v>
      </c>
      <c r="H19" s="32">
        <f t="shared" si="7"/>
        <v>195</v>
      </c>
      <c r="I19" s="32">
        <f t="shared" si="7"/>
        <v>0</v>
      </c>
      <c r="J19" s="32">
        <f t="shared" si="7"/>
        <v>185</v>
      </c>
      <c r="K19" s="32">
        <f t="shared" si="7"/>
        <v>0</v>
      </c>
      <c r="L19" s="32">
        <f t="shared" si="7"/>
        <v>67</v>
      </c>
      <c r="M19" s="32">
        <f t="shared" si="7"/>
        <v>0</v>
      </c>
      <c r="N19" s="32">
        <f t="shared" si="7"/>
        <v>555</v>
      </c>
      <c r="O19" s="32">
        <f t="shared" si="7"/>
        <v>293</v>
      </c>
      <c r="P19" s="32">
        <f t="shared" si="7"/>
        <v>239</v>
      </c>
      <c r="Q19" s="32">
        <f t="shared" si="7"/>
        <v>532</v>
      </c>
      <c r="R19" s="32">
        <v>31</v>
      </c>
      <c r="S19" s="32">
        <f t="shared" si="7"/>
        <v>10</v>
      </c>
      <c r="T19" s="32">
        <f t="shared" si="7"/>
        <v>41</v>
      </c>
      <c r="U19" s="32">
        <f t="shared" si="7"/>
        <v>573</v>
      </c>
      <c r="V19" s="49">
        <f t="shared" si="5"/>
        <v>0.9284467713787086</v>
      </c>
      <c r="W19" s="49">
        <f t="shared" si="6"/>
        <v>0.07155322862129145</v>
      </c>
      <c r="X19" s="32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1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7.25">
      <c r="N32" s="48"/>
      <c r="O32" s="48"/>
      <c r="P32" s="48"/>
    </row>
    <row r="37" spans="15:17" ht="17.25">
      <c r="O37" s="48" t="s">
        <v>51</v>
      </c>
      <c r="P37" s="48"/>
      <c r="Q37" s="48"/>
    </row>
    <row r="38" spans="15:17" ht="17.25">
      <c r="O38" s="48"/>
      <c r="P38" s="48" t="s">
        <v>45</v>
      </c>
      <c r="Q38" s="48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97" t="str">
        <f>Ver1!B1</f>
        <v>ОТЧЕТ ЗА РАБОТАТА ПРЕЗ ПЕРИОДА М.01 - 10.2014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9" t="s">
        <v>20</v>
      </c>
      <c r="W4" s="50"/>
      <c r="X4" s="54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1"/>
      <c r="W5" s="60"/>
      <c r="X5" s="98"/>
    </row>
    <row r="6" spans="2:24" ht="25.5" customHeight="1" thickBot="1">
      <c r="B6" s="85"/>
      <c r="C6" s="54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4" t="s">
        <v>26</v>
      </c>
      <c r="X6" s="98"/>
    </row>
    <row r="7" spans="2:24" ht="30.75" customHeight="1" thickBot="1">
      <c r="B7" s="86"/>
      <c r="C7" s="55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5"/>
      <c r="X7" s="55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72</v>
      </c>
      <c r="G8" s="19">
        <f>Ver1!G8</f>
        <v>0</v>
      </c>
      <c r="H8" s="19">
        <f>Ver1!H8</f>
        <v>120</v>
      </c>
      <c r="I8" s="19">
        <f>Ver1!I8</f>
        <v>0</v>
      </c>
      <c r="J8" s="19">
        <f>Ver1!J8</f>
        <v>4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196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1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119</v>
      </c>
      <c r="K9" s="23">
        <f>Ver1!K9</f>
        <v>0</v>
      </c>
      <c r="L9" s="23">
        <f>Ver1!L9</f>
        <v>46</v>
      </c>
      <c r="M9" s="23">
        <f>Ver1!M9</f>
        <v>0</v>
      </c>
      <c r="N9" s="10">
        <f t="shared" si="1"/>
        <v>166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35</v>
      </c>
      <c r="G10" s="19">
        <f>Ver1!G10</f>
        <v>0</v>
      </c>
      <c r="H10" s="19">
        <f>Ver1!H10</f>
        <v>70</v>
      </c>
      <c r="I10" s="19">
        <f>Ver1!I10</f>
        <v>0</v>
      </c>
      <c r="J10" s="19">
        <f>Ver1!J10</f>
        <v>62</v>
      </c>
      <c r="K10" s="19">
        <f>Ver1!K10</f>
        <v>0</v>
      </c>
      <c r="L10" s="19">
        <f>Ver1!L10</f>
        <v>21</v>
      </c>
      <c r="M10" s="19">
        <f>Ver1!M10</f>
        <v>0</v>
      </c>
      <c r="N10" s="10">
        <f t="shared" si="1"/>
        <v>188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108</v>
      </c>
      <c r="G19" s="17">
        <f t="shared" si="6"/>
        <v>0</v>
      </c>
      <c r="H19" s="17">
        <f t="shared" si="6"/>
        <v>195</v>
      </c>
      <c r="I19" s="17">
        <f t="shared" si="6"/>
        <v>0</v>
      </c>
      <c r="J19" s="17">
        <f t="shared" si="6"/>
        <v>185</v>
      </c>
      <c r="K19" s="17">
        <f t="shared" si="6"/>
        <v>0</v>
      </c>
      <c r="L19" s="17">
        <f t="shared" si="6"/>
        <v>67</v>
      </c>
      <c r="M19" s="17">
        <f t="shared" si="6"/>
        <v>0</v>
      </c>
      <c r="N19" s="10">
        <f>SUM(N8:N18)</f>
        <v>555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М.01 - 10.2014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9" t="s">
        <v>20</v>
      </c>
      <c r="T4" s="50"/>
      <c r="U4" s="54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1"/>
      <c r="T5" s="60"/>
      <c r="U5" s="98"/>
    </row>
    <row r="6" spans="2:21" ht="25.5" customHeight="1" thickBot="1">
      <c r="B6" s="85"/>
      <c r="C6" s="54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4" t="s">
        <v>26</v>
      </c>
      <c r="U6" s="98"/>
    </row>
    <row r="7" spans="2:21" ht="30.75" customHeight="1" thickBot="1">
      <c r="B7" s="86"/>
      <c r="C7" s="55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5"/>
      <c r="U7" s="5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185</v>
      </c>
      <c r="M8" s="19">
        <f>Ver1!P8</f>
        <v>5</v>
      </c>
      <c r="N8" s="10">
        <f aca="true" t="shared" si="2" ref="N8:N14">L8+M8</f>
        <v>190</v>
      </c>
      <c r="O8" s="19">
        <f>Ver1!R8</f>
        <v>12</v>
      </c>
      <c r="P8" s="19">
        <f>Ver1!S8</f>
        <v>1</v>
      </c>
      <c r="Q8" s="10">
        <f aca="true" t="shared" si="3" ref="Q8:Q14">O8+P8</f>
        <v>13</v>
      </c>
      <c r="R8" s="10">
        <f aca="true" t="shared" si="4" ref="R8:R14">N8+Q8</f>
        <v>203</v>
      </c>
      <c r="S8" s="20">
        <f>Ver1!V8</f>
        <v>0.9359605911330049</v>
      </c>
      <c r="T8" s="20">
        <f>Ver1!W8</f>
        <v>0.06403940886699508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149</v>
      </c>
      <c r="N9" s="10">
        <f t="shared" si="2"/>
        <v>150</v>
      </c>
      <c r="O9" s="19">
        <f>Ver1!R9</f>
        <v>0</v>
      </c>
      <c r="P9" s="19">
        <f>Ver1!S9</f>
        <v>4</v>
      </c>
      <c r="Q9" s="10">
        <f t="shared" si="3"/>
        <v>4</v>
      </c>
      <c r="R9" s="10">
        <f t="shared" si="4"/>
        <v>154</v>
      </c>
      <c r="S9" s="20">
        <f>Ver1!V9</f>
        <v>0.974025974025974</v>
      </c>
      <c r="T9" s="20">
        <f>Ver1!W9</f>
        <v>0.025974025974025976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93</v>
      </c>
      <c r="M10" s="19">
        <f>Ver1!P10</f>
        <v>85</v>
      </c>
      <c r="N10" s="10">
        <f t="shared" si="2"/>
        <v>178</v>
      </c>
      <c r="O10" s="19">
        <f>Ver1!R10</f>
        <v>17</v>
      </c>
      <c r="P10" s="19">
        <f>Ver1!S10</f>
        <v>4</v>
      </c>
      <c r="Q10" s="10">
        <f t="shared" si="3"/>
        <v>21</v>
      </c>
      <c r="R10" s="10">
        <f t="shared" si="4"/>
        <v>199</v>
      </c>
      <c r="S10" s="20">
        <f>Ver1!V10</f>
        <v>0.8944723618090452</v>
      </c>
      <c r="T10" s="20">
        <f>Ver1!W10</f>
        <v>0.10552763819095477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1</v>
      </c>
      <c r="Q11" s="10">
        <f t="shared" si="3"/>
        <v>3</v>
      </c>
      <c r="R11" s="10">
        <f t="shared" si="4"/>
        <v>17</v>
      </c>
      <c r="S11" s="20">
        <f>Ver1!V11</f>
        <v>0.8235294117647058</v>
      </c>
      <c r="T11" s="20">
        <f>Ver1!W11</f>
        <v>0.17647058823529413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293</v>
      </c>
      <c r="M19" s="17">
        <f t="shared" si="6"/>
        <v>239</v>
      </c>
      <c r="N19" s="17">
        <f t="shared" si="6"/>
        <v>532</v>
      </c>
      <c r="O19" s="17">
        <f t="shared" si="6"/>
        <v>31</v>
      </c>
      <c r="P19" s="17">
        <f t="shared" si="6"/>
        <v>10</v>
      </c>
      <c r="Q19" s="17">
        <f t="shared" si="6"/>
        <v>41</v>
      </c>
      <c r="R19" s="17">
        <f t="shared" si="6"/>
        <v>573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44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9" t="s">
        <v>20</v>
      </c>
      <c r="AJ59" s="50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1"/>
      <c r="AJ60" s="60"/>
    </row>
    <row r="61" spans="18:36" ht="126.75" thickBot="1">
      <c r="R61" s="85"/>
      <c r="S61" s="54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4" t="s">
        <v>26</v>
      </c>
    </row>
    <row r="62" spans="18:36" ht="115.5" thickBot="1">
      <c r="R62" s="86"/>
      <c r="S62" s="55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5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9" t="s">
        <v>20</v>
      </c>
      <c r="AJ118" s="50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1"/>
      <c r="AJ119" s="60"/>
    </row>
    <row r="120" spans="18:36" ht="126.75" thickBot="1">
      <c r="R120" s="85"/>
      <c r="S120" s="54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4" t="s">
        <v>26</v>
      </c>
    </row>
    <row r="121" spans="18:36" ht="115.5" thickBot="1">
      <c r="R121" s="86"/>
      <c r="S121" s="55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5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2014-11-03T07:34:32Z</cp:lastPrinted>
  <dcterms:created xsi:type="dcterms:W3CDTF">2006-01-17T13:00:01Z</dcterms:created>
  <dcterms:modified xsi:type="dcterms:W3CDTF">2014-11-03T07:35:11Z</dcterms:modified>
  <cp:category/>
  <cp:version/>
  <cp:contentType/>
  <cp:contentStatus/>
</cp:coreProperties>
</file>